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96" windowWidth="22692" windowHeight="8748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3" i="1"/>
  <c r="E33" s="1"/>
  <c r="E32"/>
  <c r="D32"/>
  <c r="E31"/>
  <c r="D31"/>
  <c r="E30"/>
  <c r="D30"/>
  <c r="C29"/>
  <c r="C13" s="1"/>
  <c r="C12" s="1"/>
  <c r="C28"/>
  <c r="D28" s="1"/>
  <c r="E28" s="1"/>
  <c r="E27"/>
  <c r="D27"/>
  <c r="D26"/>
  <c r="E26" s="1"/>
  <c r="C25"/>
  <c r="D25" s="1"/>
  <c r="E25" s="1"/>
  <c r="D24"/>
  <c r="E24" s="1"/>
  <c r="D23"/>
  <c r="E23" s="1"/>
  <c r="D22"/>
  <c r="E22" s="1"/>
  <c r="C22"/>
  <c r="D21"/>
  <c r="E21" s="1"/>
  <c r="E20"/>
  <c r="D20"/>
  <c r="C19"/>
  <c r="D18"/>
  <c r="E18" s="1"/>
  <c r="D17"/>
  <c r="D19" s="1"/>
  <c r="E19" s="1"/>
  <c r="D16"/>
  <c r="E16" s="1"/>
  <c r="C15"/>
  <c r="E14"/>
  <c r="D14"/>
  <c r="E11"/>
  <c r="D11"/>
  <c r="C34" l="1"/>
  <c r="D15"/>
  <c r="E17"/>
  <c r="E15" s="1"/>
  <c r="D29" l="1"/>
  <c r="D13" s="1"/>
  <c r="D12" s="1"/>
  <c r="E29"/>
  <c r="E13" s="1"/>
  <c r="E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<sst xmlns="http://schemas.openxmlformats.org/spreadsheetml/2006/main" count="55" uniqueCount="32">
  <si>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</si>
  <si>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"апреля 2023 г.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</si>
  <si>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</si>
  <si>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</si>
  <si>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</si>
  <si>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</si>
  <si>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</si>
  <si>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2023год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</si>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</sst>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1" fillId="3" borderId="3" xfId="0" applyFont="1" applyFill="1" applyBorder="1"/>
    <xf numFmtId="0" fontId="4" fillId="3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/>
    </xf>
    <xf numFmtId="0" fontId="6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/>
    <xf numFmtId="0" fontId="1" fillId="4" borderId="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G36" sqref="G36"/>
    </sheetView>
  </sheetViews>
  <sheetFormatPr defaultRowHeight="14.4"/>
  <cols>
    <col min="1" max="1" width="40.6640625" customWidth="1"/>
    <col min="3" max="3" width="12" customWidth="1"/>
    <col min="4" max="4" width="16.21875" customWidth="1"/>
    <col min="5" max="5" width="14.21875" customWidth="1"/>
  </cols>
  <sheetData>
    <row r="1" spans="1:5" ht="20.399999999999999">
      <c r="A1" s="1" t="s">
        <v>0</v>
      </c>
      <c r="B1" s="1"/>
      <c r="C1" s="1"/>
      <c r="D1" s="1"/>
      <c r="E1" s="1"/>
    </row>
    <row r="2" spans="1:5" ht="20.399999999999999">
      <c r="A2" s="1" t="s">
        <v>1</v>
      </c>
      <c r="B2" s="1"/>
      <c r="C2" s="1"/>
      <c r="D2" s="1"/>
      <c r="E2" s="1"/>
    </row>
    <row r="3" spans="1:5" ht="20.399999999999999">
      <c r="A3" s="2"/>
      <c r="B3" s="3"/>
      <c r="C3" s="4"/>
      <c r="D3" s="4"/>
      <c r="E3" s="4"/>
    </row>
    <row r="4" spans="1:5" ht="20.399999999999999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399999999999999">
      <c r="A6" s="7"/>
      <c r="B6" s="3"/>
      <c r="C6" s="4"/>
      <c r="D6" s="4"/>
      <c r="E6" s="4"/>
    </row>
    <row r="7" spans="1:5" ht="20.399999999999999">
      <c r="A7" s="8" t="s">
        <v>4</v>
      </c>
      <c r="B7" s="3"/>
      <c r="C7" s="4"/>
      <c r="D7" s="4"/>
      <c r="E7" s="4"/>
    </row>
    <row r="8" spans="1:5" ht="20.399999999999999">
      <c r="A8" s="2"/>
      <c r="B8" s="3"/>
      <c r="C8" s="4"/>
      <c r="D8" s="4"/>
      <c r="E8" s="4"/>
    </row>
    <row r="9" spans="1:5" ht="20.399999999999999">
      <c r="A9" s="9" t="s">
        <v>5</v>
      </c>
      <c r="B9" s="10" t="s">
        <v>6</v>
      </c>
      <c r="C9" s="11" t="s">
        <v>7</v>
      </c>
      <c r="D9" s="11"/>
      <c r="E9" s="11"/>
    </row>
    <row r="10" spans="1:5" ht="61.2">
      <c r="A10" s="9"/>
      <c r="B10" s="10"/>
      <c r="C10" s="12" t="s">
        <v>8</v>
      </c>
      <c r="D10" s="12" t="s">
        <v>9</v>
      </c>
      <c r="E10" s="13" t="s">
        <v>10</v>
      </c>
    </row>
    <row r="11" spans="1:5" ht="40.799999999999997">
      <c r="A11" s="32" t="s">
        <v>11</v>
      </c>
      <c r="B11" s="15" t="s">
        <v>12</v>
      </c>
      <c r="C11" s="16">
        <v>64</v>
      </c>
      <c r="D11" s="16">
        <f>C11</f>
        <v>64</v>
      </c>
      <c r="E11" s="16">
        <f>D11</f>
        <v>64</v>
      </c>
    </row>
    <row r="12" spans="1:5" ht="27.6">
      <c r="A12" s="17" t="s">
        <v>13</v>
      </c>
      <c r="B12" s="15" t="s">
        <v>14</v>
      </c>
      <c r="C12" s="18">
        <f>(C13-C32)/C11</f>
        <v>2461.2836334375002</v>
      </c>
      <c r="D12" s="18">
        <f t="shared" ref="D12:E12" si="0">(D13-D32)/D11</f>
        <v>615.32090835937504</v>
      </c>
      <c r="E12" s="18">
        <f t="shared" si="0"/>
        <v>615.32090835937504</v>
      </c>
    </row>
    <row r="13" spans="1:5" ht="27.6">
      <c r="A13" s="14" t="s">
        <v>15</v>
      </c>
      <c r="B13" s="15" t="s">
        <v>14</v>
      </c>
      <c r="C13" s="19">
        <f>C15+C29+C30+C33+C31+C32</f>
        <v>157522.15254000001</v>
      </c>
      <c r="D13" s="19">
        <f t="shared" ref="D13:E13" si="1">D15+D29+D30+D33+D31+D32</f>
        <v>39380.538135000003</v>
      </c>
      <c r="E13" s="19">
        <f t="shared" si="1"/>
        <v>39380.538135000003</v>
      </c>
    </row>
    <row r="14" spans="1:5" ht="20.399999999999999">
      <c r="A14" s="20" t="s">
        <v>16</v>
      </c>
      <c r="B14" s="21"/>
      <c r="C14" s="18"/>
      <c r="D14" s="18">
        <f t="shared" ref="D14:E32" si="2">C14</f>
        <v>0</v>
      </c>
      <c r="E14" s="18">
        <f t="shared" si="2"/>
        <v>0</v>
      </c>
    </row>
    <row r="15" spans="1:5" ht="27.6">
      <c r="A15" s="22" t="s">
        <v>17</v>
      </c>
      <c r="B15" s="23" t="s">
        <v>14</v>
      </c>
      <c r="C15" s="24">
        <f>C17+C20+C23+C26</f>
        <v>125165.1</v>
      </c>
      <c r="D15" s="24">
        <f t="shared" ref="D15:E15" si="3">D17+D20+D23+D26</f>
        <v>31291.275000000001</v>
      </c>
      <c r="E15" s="24">
        <f t="shared" si="3"/>
        <v>31291.275000000001</v>
      </c>
    </row>
    <row r="16" spans="1:5" ht="20.399999999999999">
      <c r="A16" s="20" t="s">
        <v>18</v>
      </c>
      <c r="B16" s="21"/>
      <c r="C16" s="18"/>
      <c r="D16" s="18">
        <f t="shared" si="2"/>
        <v>0</v>
      </c>
      <c r="E16" s="18">
        <f t="shared" si="2"/>
        <v>0</v>
      </c>
    </row>
    <row r="17" spans="1:5" ht="40.799999999999997">
      <c r="A17" s="36" t="s">
        <v>19</v>
      </c>
      <c r="B17" s="25" t="s">
        <v>14</v>
      </c>
      <c r="C17" s="26">
        <v>14159</v>
      </c>
      <c r="D17" s="19">
        <f>C17/4</f>
        <v>3539.75</v>
      </c>
      <c r="E17" s="19">
        <f t="shared" si="2"/>
        <v>3539.75</v>
      </c>
    </row>
    <row r="18" spans="1:5" ht="20.399999999999999">
      <c r="A18" s="27" t="s">
        <v>20</v>
      </c>
      <c r="B18" s="28" t="s">
        <v>21</v>
      </c>
      <c r="C18" s="29">
        <v>4.5</v>
      </c>
      <c r="D18" s="18">
        <f t="shared" si="2"/>
        <v>4.5</v>
      </c>
      <c r="E18" s="18">
        <f t="shared" si="2"/>
        <v>4.5</v>
      </c>
    </row>
    <row r="19" spans="1:5" ht="20.399999999999999">
      <c r="A19" s="27" t="s">
        <v>22</v>
      </c>
      <c r="B19" s="30" t="s">
        <v>23</v>
      </c>
      <c r="C19" s="31">
        <f>C17/12/C18*1000</f>
        <v>262203.70370370371</v>
      </c>
      <c r="D19" s="31">
        <f>D17/3/D18*1000</f>
        <v>262203.70370370371</v>
      </c>
      <c r="E19" s="18">
        <f t="shared" si="2"/>
        <v>262203.70370370371</v>
      </c>
    </row>
    <row r="20" spans="1:5" ht="40.799999999999997">
      <c r="A20" s="36" t="s">
        <v>24</v>
      </c>
      <c r="B20" s="25" t="s">
        <v>14</v>
      </c>
      <c r="C20" s="26">
        <v>82959.8</v>
      </c>
      <c r="D20" s="19">
        <f>C20/4</f>
        <v>20739.95</v>
      </c>
      <c r="E20" s="19">
        <f t="shared" si="2"/>
        <v>20739.95</v>
      </c>
    </row>
    <row r="21" spans="1:5" ht="20.399999999999999">
      <c r="A21" s="27" t="s">
        <v>20</v>
      </c>
      <c r="B21" s="28" t="s">
        <v>21</v>
      </c>
      <c r="C21" s="29">
        <v>19.91</v>
      </c>
      <c r="D21" s="18">
        <f t="shared" si="2"/>
        <v>19.91</v>
      </c>
      <c r="E21" s="18">
        <f t="shared" si="2"/>
        <v>19.91</v>
      </c>
    </row>
    <row r="22" spans="1:5" ht="20.399999999999999">
      <c r="A22" s="17" t="s">
        <v>22</v>
      </c>
      <c r="B22" s="15" t="s">
        <v>23</v>
      </c>
      <c r="C22" s="31">
        <f>C20/12/C21*1000</f>
        <v>347228.36095764273</v>
      </c>
      <c r="D22" s="18">
        <f t="shared" si="2"/>
        <v>347228.36095764273</v>
      </c>
      <c r="E22" s="18">
        <f t="shared" si="2"/>
        <v>347228.36095764273</v>
      </c>
    </row>
    <row r="23" spans="1:5" ht="86.4" customHeight="1">
      <c r="A23" s="32" t="s">
        <v>25</v>
      </c>
      <c r="B23" s="33" t="s">
        <v>14</v>
      </c>
      <c r="C23" s="26">
        <v>11020.1</v>
      </c>
      <c r="D23" s="19">
        <f>C23/4</f>
        <v>2755.0250000000001</v>
      </c>
      <c r="E23" s="19">
        <f t="shared" si="2"/>
        <v>2755.0250000000001</v>
      </c>
    </row>
    <row r="24" spans="1:5" ht="20.399999999999999">
      <c r="A24" s="17" t="s">
        <v>20</v>
      </c>
      <c r="B24" s="34" t="s">
        <v>21</v>
      </c>
      <c r="C24" s="29">
        <v>3.5</v>
      </c>
      <c r="D24" s="18">
        <f t="shared" si="2"/>
        <v>3.5</v>
      </c>
      <c r="E24" s="18">
        <f t="shared" si="2"/>
        <v>3.5</v>
      </c>
    </row>
    <row r="25" spans="1:5" ht="20.399999999999999">
      <c r="A25" s="17" t="s">
        <v>22</v>
      </c>
      <c r="B25" s="15" t="s">
        <v>23</v>
      </c>
      <c r="C25" s="31">
        <f>C23/12/C24*1000</f>
        <v>262383.33333333331</v>
      </c>
      <c r="D25" s="18">
        <f t="shared" si="2"/>
        <v>262383.33333333331</v>
      </c>
      <c r="E25" s="18">
        <f t="shared" si="2"/>
        <v>262383.33333333331</v>
      </c>
    </row>
    <row r="26" spans="1:5" ht="40.799999999999997">
      <c r="A26" s="32" t="s">
        <v>26</v>
      </c>
      <c r="B26" s="33" t="s">
        <v>14</v>
      </c>
      <c r="C26" s="26">
        <v>17026.2</v>
      </c>
      <c r="D26" s="19">
        <f>C26/4</f>
        <v>4256.55</v>
      </c>
      <c r="E26" s="19">
        <f t="shared" si="2"/>
        <v>4256.55</v>
      </c>
    </row>
    <row r="27" spans="1:5" ht="20.399999999999999">
      <c r="A27" s="17" t="s">
        <v>20</v>
      </c>
      <c r="B27" s="34" t="s">
        <v>21</v>
      </c>
      <c r="C27" s="29">
        <v>16.5</v>
      </c>
      <c r="D27" s="18">
        <f t="shared" si="2"/>
        <v>16.5</v>
      </c>
      <c r="E27" s="18">
        <f t="shared" si="2"/>
        <v>16.5</v>
      </c>
    </row>
    <row r="28" spans="1:5" ht="20.399999999999999">
      <c r="A28" s="17" t="s">
        <v>22</v>
      </c>
      <c r="B28" s="15" t="s">
        <v>23</v>
      </c>
      <c r="C28" s="31">
        <f>C26/12/C27*1000</f>
        <v>85990.909090909103</v>
      </c>
      <c r="D28" s="18">
        <f t="shared" si="2"/>
        <v>85990.909090909103</v>
      </c>
      <c r="E28" s="18">
        <f t="shared" si="2"/>
        <v>85990.909090909103</v>
      </c>
    </row>
    <row r="29" spans="1:5" ht="61.2">
      <c r="A29" s="32" t="s">
        <v>27</v>
      </c>
      <c r="B29" s="15" t="s">
        <v>14</v>
      </c>
      <c r="C29" s="19">
        <f>C15*11.54%</f>
        <v>14444.052539999999</v>
      </c>
      <c r="D29" s="19">
        <f t="shared" ref="D29:E29" si="4">D15*11.54%</f>
        <v>3611.0131349999997</v>
      </c>
      <c r="E29" s="19">
        <f t="shared" si="4"/>
        <v>3611.0131349999997</v>
      </c>
    </row>
    <row r="30" spans="1:5" ht="48" customHeight="1">
      <c r="A30" s="32" t="s">
        <v>28</v>
      </c>
      <c r="B30" s="15" t="s">
        <v>14</v>
      </c>
      <c r="C30" s="19">
        <v>2025</v>
      </c>
      <c r="D30" s="19">
        <f>C30/4</f>
        <v>506.25</v>
      </c>
      <c r="E30" s="19">
        <f t="shared" ref="E30:E33" si="5">D30</f>
        <v>506.25</v>
      </c>
    </row>
    <row r="31" spans="1:5" ht="55.2" customHeight="1">
      <c r="A31" s="32" t="s">
        <v>29</v>
      </c>
      <c r="B31" s="15" t="s">
        <v>14</v>
      </c>
      <c r="C31" s="18">
        <v>3000</v>
      </c>
      <c r="D31" s="19">
        <f>C31/4</f>
        <v>750</v>
      </c>
      <c r="E31" s="18">
        <f t="shared" si="5"/>
        <v>750</v>
      </c>
    </row>
    <row r="32" spans="1:5" ht="63.6" customHeight="1">
      <c r="A32" s="32" t="s">
        <v>30</v>
      </c>
      <c r="B32" s="15" t="s">
        <v>14</v>
      </c>
      <c r="C32" s="19"/>
      <c r="D32" s="19">
        <f t="shared" si="2"/>
        <v>0</v>
      </c>
      <c r="E32" s="19">
        <f t="shared" si="5"/>
        <v>0</v>
      </c>
    </row>
    <row r="33" spans="1:5" ht="54" customHeight="1">
      <c r="A33" s="32" t="s">
        <v>31</v>
      </c>
      <c r="B33" s="15" t="s">
        <v>14</v>
      </c>
      <c r="C33" s="19">
        <v>12888</v>
      </c>
      <c r="D33" s="19">
        <f>C33/4</f>
        <v>3222</v>
      </c>
      <c r="E33" s="19">
        <f t="shared" si="5"/>
        <v>3222</v>
      </c>
    </row>
    <row r="34" spans="1:5" ht="20.399999999999999">
      <c r="A34" s="35"/>
      <c r="B34" s="3"/>
      <c r="C34" s="4">
        <f>C33+C32+C31+C30+C29+C15</f>
        <v>157522.15254000001</v>
      </c>
      <c r="D34" s="4"/>
      <c r="E34" s="4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2023-04-24T11:24:01Z</cp:lastPrinted>
  <dcterms:created xsi:type="dcterms:W3CDTF">2023-04-24T11:21:27Z</dcterms:created>
  <dcterms:modified xsi:type="dcterms:W3CDTF">2023-04-24T11:24:30Z</dcterms:modified>
</cp:coreProperties>
</file>