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616" tabRatio="741"/>
  </bookViews>
  <sheets>
    <sheet name="Кудку агашСШ" sheetId="3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32" l="1"/>
  <c r="D30" i="32"/>
  <c r="D26" i="32"/>
  <c r="D23" i="32"/>
  <c r="D20" i="32"/>
  <c r="D17" i="32"/>
  <c r="F18" i="32" l="1"/>
  <c r="C25" i="32" l="1"/>
  <c r="D25" i="32" s="1"/>
  <c r="E25" i="32" s="1"/>
  <c r="C19" i="32"/>
  <c r="D15" i="32" l="1"/>
  <c r="D29" i="32" s="1"/>
  <c r="C15" i="32" l="1"/>
  <c r="C29" i="32" l="1"/>
  <c r="C34" i="32" s="1"/>
  <c r="C13" i="32"/>
  <c r="D11" i="32"/>
  <c r="E11" i="32" l="1"/>
  <c r="E16" i="32"/>
  <c r="D14" i="32"/>
  <c r="E14" i="32" s="1"/>
  <c r="D16" i="32"/>
  <c r="E17" i="32"/>
  <c r="D18" i="32"/>
  <c r="E20" i="32"/>
  <c r="D21" i="32"/>
  <c r="E21" i="32" s="1"/>
  <c r="D24" i="32"/>
  <c r="E24" i="32" s="1"/>
  <c r="E26" i="32"/>
  <c r="D27" i="32"/>
  <c r="E27" i="32" s="1"/>
  <c r="E30" i="32"/>
  <c r="D32" i="32"/>
  <c r="E33" i="32"/>
  <c r="E18" i="32" l="1"/>
  <c r="D19" i="32"/>
  <c r="E19" i="32" s="1"/>
  <c r="E32" i="32"/>
  <c r="D13" i="32"/>
  <c r="D12" i="32" s="1"/>
  <c r="E23" i="32"/>
  <c r="E15" i="32" s="1"/>
  <c r="E29" i="32" s="1"/>
  <c r="E13" i="32" l="1"/>
  <c r="E12" i="32" s="1"/>
  <c r="C12" i="32" l="1"/>
  <c r="C28" i="32" l="1"/>
  <c r="D28" i="32" s="1"/>
  <c r="E28" i="32" s="1"/>
  <c r="C22" i="32" l="1"/>
  <c r="D22" i="32" s="1"/>
  <c r="E22" i="32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<sst xmlns="http://schemas.openxmlformats.org/spreadsheetml/2006/main" count="55" uniqueCount="32">
  <si>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</si>
  <si>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</si>
  <si>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</si>
  <si>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</si>
  <si>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</si>
  <si>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</si>
  <si>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</si>
  <si>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</si>
  <si>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</si>
  <si>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</si>
  <si>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</si>
  <si>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</si>
  <si>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</si>
  <si>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</si>
  <si>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</si>
  <si>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</si>
  <si>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</si>
  <si>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</si>
  <si>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</si>
  <si>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</si>
  <si>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</si>
  <si>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</si>
  <si>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</si>
  <si>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</si>
  <si>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</si>
  <si>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</si>
  <si>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</si>
  <si>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</si>
  <si>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</si>
  <si>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КГУ«Общеобразовательная школа имени Рамазана Елебаева села Кудукагаш отдела образования по району Биржан сал управления образования Акмолинской области»;</t>
  </si>
  <si>
    <t>по состоянию на "1 "апреля 2024 г.</t>
  </si>
  <si>
    <t>2024год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</si>
</sst>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5" fontId="2" fillId="0" borderId="0" xfId="0" applyNumberFormat="1" applyFont="1"/>
    <xf numFmtId="165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/>
    </xf>
    <xf numFmtId="165" fontId="2" fillId="0" borderId="2" xfId="0" applyNumberFormat="1" applyFont="1" applyBorder="1"/>
    <xf numFmtId="165" fontId="1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2" fontId="2" fillId="0" borderId="2" xfId="0" applyNumberFormat="1" applyFont="1" applyBorder="1"/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5" fillId="4" borderId="2" xfId="0" applyFont="1" applyFill="1" applyBorder="1" applyAlignment="1">
      <alignment horizontal="center" vertical="center" wrapText="1"/>
    </xf>
    <xf numFmtId="165" fontId="1" fillId="4" borderId="2" xfId="0" applyNumberFormat="1" applyFont="1" applyFill="1" applyBorder="1" applyAlignment="1">
      <alignment horizontal="center"/>
    </xf>
    <xf numFmtId="2" fontId="1" fillId="2" borderId="0" xfId="0" applyNumberFormat="1" applyFont="1" applyFill="1"/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topLeftCell="A9" workbookViewId="0">
      <pane xSplit="2" ySplit="3" topLeftCell="C12" activePane="bottomRight" state="frozen"/>
      <selection activeCell="A9" sqref="A9"/>
      <selection pane="topRight" activeCell="C9" sqref="C9"/>
      <selection pane="bottomLeft" activeCell="A12" sqref="A12"/>
      <selection pane="bottomRight" activeCell="C23" sqref="C23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5" width="12" style="13" customWidth="1"/>
    <col min="6" max="7" width="12" style="2" customWidth="1"/>
    <col min="8" max="16384" width="9.109375" style="2"/>
  </cols>
  <sheetData>
    <row r="1" spans="1:7" x14ac:dyDescent="0.35">
      <c r="A1" s="33" t="s">
        <v>14</v>
      </c>
      <c r="B1" s="33"/>
      <c r="C1" s="33"/>
      <c r="D1" s="33"/>
      <c r="E1" s="33"/>
    </row>
    <row r="2" spans="1:7" x14ac:dyDescent="0.35">
      <c r="A2" s="33" t="s">
        <v>30</v>
      </c>
      <c r="B2" s="33"/>
      <c r="C2" s="33"/>
      <c r="D2" s="33"/>
      <c r="E2" s="33"/>
    </row>
    <row r="3" spans="1:7" x14ac:dyDescent="0.35">
      <c r="A3" s="1"/>
    </row>
    <row r="4" spans="1:7" ht="50.25" customHeight="1" x14ac:dyDescent="0.35">
      <c r="A4" s="38" t="s">
        <v>29</v>
      </c>
      <c r="B4" s="38"/>
      <c r="C4" s="38"/>
      <c r="D4" s="38"/>
      <c r="E4" s="38"/>
    </row>
    <row r="5" spans="1:7" ht="15.75" customHeight="1" x14ac:dyDescent="0.35">
      <c r="A5" s="34" t="s">
        <v>15</v>
      </c>
      <c r="B5" s="34"/>
      <c r="C5" s="34"/>
      <c r="D5" s="34"/>
      <c r="E5" s="34"/>
    </row>
    <row r="6" spans="1:7" x14ac:dyDescent="0.35">
      <c r="A6" s="4"/>
    </row>
    <row r="7" spans="1:7" x14ac:dyDescent="0.35">
      <c r="A7" s="12" t="s">
        <v>16</v>
      </c>
    </row>
    <row r="8" spans="1:7" x14ac:dyDescent="0.35">
      <c r="A8" s="1"/>
    </row>
    <row r="9" spans="1:7" x14ac:dyDescent="0.35">
      <c r="A9" s="35" t="s">
        <v>25</v>
      </c>
      <c r="B9" s="36" t="s">
        <v>17</v>
      </c>
      <c r="C9" s="37" t="s">
        <v>31</v>
      </c>
      <c r="D9" s="37"/>
      <c r="E9" s="37"/>
    </row>
    <row r="10" spans="1:7" ht="40.799999999999997" x14ac:dyDescent="0.35">
      <c r="A10" s="35"/>
      <c r="B10" s="36"/>
      <c r="C10" s="20" t="s">
        <v>18</v>
      </c>
      <c r="D10" s="20" t="s">
        <v>19</v>
      </c>
      <c r="E10" s="21" t="s">
        <v>13</v>
      </c>
    </row>
    <row r="11" spans="1:7" x14ac:dyDescent="0.35">
      <c r="A11" s="5" t="s">
        <v>20</v>
      </c>
      <c r="B11" s="6" t="s">
        <v>10</v>
      </c>
      <c r="C11" s="24">
        <v>56</v>
      </c>
      <c r="D11" s="24">
        <f>C11</f>
        <v>56</v>
      </c>
      <c r="E11" s="24">
        <f>D11</f>
        <v>56</v>
      </c>
    </row>
    <row r="12" spans="1:7" ht="27.6" x14ac:dyDescent="0.35">
      <c r="A12" s="9" t="s">
        <v>22</v>
      </c>
      <c r="B12" s="6" t="s">
        <v>2</v>
      </c>
      <c r="C12" s="14">
        <f>(C13-C32)/C11</f>
        <v>2644.2726953571432</v>
      </c>
      <c r="D12" s="14">
        <f t="shared" ref="D12:E12" si="0">(D13-D32)/D11</f>
        <v>1983.2045215178573</v>
      </c>
      <c r="E12" s="14">
        <f t="shared" si="0"/>
        <v>1983.2045215178573</v>
      </c>
    </row>
    <row r="13" spans="1:7" ht="27.6" x14ac:dyDescent="0.35">
      <c r="A13" s="5" t="s">
        <v>11</v>
      </c>
      <c r="B13" s="6" t="s">
        <v>2</v>
      </c>
      <c r="C13" s="23">
        <f>C15+C29+C30+C33+C31+C32</f>
        <v>153079.27094000002</v>
      </c>
      <c r="D13" s="23">
        <f t="shared" ref="D13:E13" si="1">D15+D29+D30+D33+D31+D32</f>
        <v>116059.45320500001</v>
      </c>
      <c r="E13" s="23">
        <f t="shared" si="1"/>
        <v>116059.45320500001</v>
      </c>
    </row>
    <row r="14" spans="1:7" x14ac:dyDescent="0.35">
      <c r="A14" s="7" t="s">
        <v>0</v>
      </c>
      <c r="B14" s="8"/>
      <c r="C14" s="14"/>
      <c r="D14" s="14">
        <f t="shared" ref="D14:D32" si="2">C14</f>
        <v>0</v>
      </c>
      <c r="E14" s="14">
        <f t="shared" ref="E14" si="3">D14</f>
        <v>0</v>
      </c>
      <c r="G14" s="13"/>
    </row>
    <row r="15" spans="1:7" ht="27.6" x14ac:dyDescent="0.35">
      <c r="A15" s="29" t="s">
        <v>12</v>
      </c>
      <c r="B15" s="30" t="s">
        <v>2</v>
      </c>
      <c r="C15" s="31">
        <f>C17+C20+C23+C26</f>
        <v>112861.1</v>
      </c>
      <c r="D15" s="31">
        <f t="shared" ref="D15:E15" si="4">D17+D20+D23+D26</f>
        <v>84645.825000000012</v>
      </c>
      <c r="E15" s="31">
        <f t="shared" si="4"/>
        <v>84645.825000000012</v>
      </c>
    </row>
    <row r="16" spans="1:7" x14ac:dyDescent="0.35">
      <c r="A16" s="7" t="s">
        <v>1</v>
      </c>
      <c r="B16" s="8"/>
      <c r="C16" s="14"/>
      <c r="D16" s="14">
        <f t="shared" si="2"/>
        <v>0</v>
      </c>
      <c r="E16" s="14">
        <f t="shared" ref="E16" si="5">D16</f>
        <v>0</v>
      </c>
    </row>
    <row r="17" spans="1:6" s="17" customFormat="1" ht="27.6" x14ac:dyDescent="0.35">
      <c r="A17" s="15" t="s">
        <v>26</v>
      </c>
      <c r="B17" s="27" t="s">
        <v>2</v>
      </c>
      <c r="C17" s="23">
        <v>11159</v>
      </c>
      <c r="D17" s="28">
        <f>C17/4*3</f>
        <v>8369.25</v>
      </c>
      <c r="E17" s="23">
        <f t="shared" ref="E17" si="6">D17</f>
        <v>8369.25</v>
      </c>
    </row>
    <row r="18" spans="1:6" s="17" customFormat="1" x14ac:dyDescent="0.35">
      <c r="A18" s="18" t="s">
        <v>4</v>
      </c>
      <c r="B18" s="19" t="s">
        <v>3</v>
      </c>
      <c r="C18" s="22">
        <v>4.5</v>
      </c>
      <c r="D18" s="14">
        <f t="shared" si="2"/>
        <v>4.5</v>
      </c>
      <c r="E18" s="14">
        <f t="shared" ref="E18:E19" si="7">D18</f>
        <v>4.5</v>
      </c>
      <c r="F18" s="32">
        <f>C18+C21+C24+C27</f>
        <v>45.41</v>
      </c>
    </row>
    <row r="19" spans="1:6" s="17" customFormat="1" ht="21.9" customHeight="1" x14ac:dyDescent="0.35">
      <c r="A19" s="18" t="s">
        <v>23</v>
      </c>
      <c r="B19" s="16" t="s">
        <v>24</v>
      </c>
      <c r="C19" s="14">
        <f>C17/12/C18*1000</f>
        <v>206648.14814814815</v>
      </c>
      <c r="D19" s="14">
        <f>D17/3/D18*1000</f>
        <v>619944.4444444445</v>
      </c>
      <c r="E19" s="14">
        <f t="shared" si="7"/>
        <v>619944.4444444445</v>
      </c>
    </row>
    <row r="20" spans="1:6" s="17" customFormat="1" ht="27.6" x14ac:dyDescent="0.35">
      <c r="A20" s="15" t="s">
        <v>27</v>
      </c>
      <c r="B20" s="27" t="s">
        <v>2</v>
      </c>
      <c r="C20" s="23">
        <v>73255.8</v>
      </c>
      <c r="D20" s="28">
        <f>C20/4*3</f>
        <v>54941.850000000006</v>
      </c>
      <c r="E20" s="23">
        <f t="shared" ref="E20" si="8">D20</f>
        <v>54941.850000000006</v>
      </c>
    </row>
    <row r="21" spans="1:6" s="17" customFormat="1" x14ac:dyDescent="0.35">
      <c r="A21" s="18" t="s">
        <v>4</v>
      </c>
      <c r="B21" s="19" t="s">
        <v>3</v>
      </c>
      <c r="C21" s="25">
        <v>19.91</v>
      </c>
      <c r="D21" s="14">
        <f t="shared" si="2"/>
        <v>19.91</v>
      </c>
      <c r="E21" s="14">
        <f t="shared" ref="E21" si="9">D21</f>
        <v>19.91</v>
      </c>
    </row>
    <row r="22" spans="1:6" ht="21.9" customHeight="1" x14ac:dyDescent="0.35">
      <c r="A22" s="9" t="s">
        <v>23</v>
      </c>
      <c r="B22" s="6" t="s">
        <v>24</v>
      </c>
      <c r="C22" s="14">
        <f>C20/12/C21*1000</f>
        <v>306612.25514816673</v>
      </c>
      <c r="D22" s="14">
        <f t="shared" si="2"/>
        <v>306612.25514816673</v>
      </c>
      <c r="E22" s="14">
        <f t="shared" ref="E22" si="10">D22</f>
        <v>306612.25514816673</v>
      </c>
    </row>
    <row r="23" spans="1:6" ht="38.4" x14ac:dyDescent="0.35">
      <c r="A23" s="11" t="s">
        <v>28</v>
      </c>
      <c r="B23" s="26" t="s">
        <v>2</v>
      </c>
      <c r="C23" s="23">
        <v>10220.1</v>
      </c>
      <c r="D23" s="28">
        <f>C23/4*3</f>
        <v>7665.0750000000007</v>
      </c>
      <c r="E23" s="23">
        <f t="shared" ref="E23" si="11">D23</f>
        <v>7665.0750000000007</v>
      </c>
    </row>
    <row r="24" spans="1:6" x14ac:dyDescent="0.35">
      <c r="A24" s="9" t="s">
        <v>4</v>
      </c>
      <c r="B24" s="10" t="s">
        <v>3</v>
      </c>
      <c r="C24" s="22">
        <v>4.5</v>
      </c>
      <c r="D24" s="14">
        <f t="shared" si="2"/>
        <v>4.5</v>
      </c>
      <c r="E24" s="14">
        <f t="shared" ref="E24:E25" si="12">D24</f>
        <v>4.5</v>
      </c>
    </row>
    <row r="25" spans="1:6" ht="21.9" customHeight="1" x14ac:dyDescent="0.35">
      <c r="A25" s="9" t="s">
        <v>23</v>
      </c>
      <c r="B25" s="6" t="s">
        <v>24</v>
      </c>
      <c r="C25" s="14">
        <f>C23/12/C24*1000</f>
        <v>189261.11111111112</v>
      </c>
      <c r="D25" s="14">
        <f t="shared" ref="D25" si="13">C25</f>
        <v>189261.11111111112</v>
      </c>
      <c r="E25" s="14">
        <f t="shared" si="12"/>
        <v>189261.11111111112</v>
      </c>
    </row>
    <row r="26" spans="1:6" ht="27.6" x14ac:dyDescent="0.35">
      <c r="A26" s="5" t="s">
        <v>21</v>
      </c>
      <c r="B26" s="26" t="s">
        <v>2</v>
      </c>
      <c r="C26" s="23">
        <v>18226.2</v>
      </c>
      <c r="D26" s="28">
        <f>C26/4*3</f>
        <v>13669.650000000001</v>
      </c>
      <c r="E26" s="23">
        <f t="shared" ref="E26" si="14">D26</f>
        <v>13669.650000000001</v>
      </c>
    </row>
    <row r="27" spans="1:6" x14ac:dyDescent="0.35">
      <c r="A27" s="9" t="s">
        <v>4</v>
      </c>
      <c r="B27" s="10" t="s">
        <v>3</v>
      </c>
      <c r="C27" s="22">
        <v>16.5</v>
      </c>
      <c r="D27" s="14">
        <f t="shared" si="2"/>
        <v>16.5</v>
      </c>
      <c r="E27" s="14">
        <f t="shared" ref="E27" si="15">D27</f>
        <v>16.5</v>
      </c>
    </row>
    <row r="28" spans="1:6" ht="21.9" customHeight="1" x14ac:dyDescent="0.35">
      <c r="A28" s="9" t="s">
        <v>23</v>
      </c>
      <c r="B28" s="6" t="s">
        <v>24</v>
      </c>
      <c r="C28" s="14">
        <f>C26/12/C27*1000</f>
        <v>92051.515151515167</v>
      </c>
      <c r="D28" s="14">
        <f t="shared" si="2"/>
        <v>92051.515151515167</v>
      </c>
      <c r="E28" s="14">
        <f t="shared" ref="E28" si="16">D28</f>
        <v>92051.515151515167</v>
      </c>
    </row>
    <row r="29" spans="1:6" ht="27.6" x14ac:dyDescent="0.35">
      <c r="A29" s="5" t="s">
        <v>5</v>
      </c>
      <c r="B29" s="6" t="s">
        <v>2</v>
      </c>
      <c r="C29" s="23">
        <f>C15*11.54%</f>
        <v>13024.17094</v>
      </c>
      <c r="D29" s="23">
        <f t="shared" ref="D29:E29" si="17">D15*11.54%</f>
        <v>9768.1282050000009</v>
      </c>
      <c r="E29" s="23">
        <f t="shared" si="17"/>
        <v>9768.1282050000009</v>
      </c>
    </row>
    <row r="30" spans="1:6" ht="36.6" x14ac:dyDescent="0.35">
      <c r="A30" s="11" t="s">
        <v>6</v>
      </c>
      <c r="B30" s="6" t="s">
        <v>2</v>
      </c>
      <c r="C30" s="23">
        <v>8306</v>
      </c>
      <c r="D30" s="28">
        <f>C30/4*3</f>
        <v>6229.5</v>
      </c>
      <c r="E30" s="23">
        <f t="shared" ref="E30" si="18">D30</f>
        <v>6229.5</v>
      </c>
    </row>
    <row r="31" spans="1:6" ht="27.6" x14ac:dyDescent="0.35">
      <c r="A31" s="11" t="s">
        <v>7</v>
      </c>
      <c r="B31" s="6" t="s">
        <v>2</v>
      </c>
      <c r="C31" s="14">
        <v>8000</v>
      </c>
      <c r="D31" s="14">
        <v>6000</v>
      </c>
      <c r="E31" s="14">
        <v>6000</v>
      </c>
    </row>
    <row r="32" spans="1:6" ht="36.6" x14ac:dyDescent="0.35">
      <c r="A32" s="11" t="s">
        <v>8</v>
      </c>
      <c r="B32" s="6" t="s">
        <v>2</v>
      </c>
      <c r="C32" s="23">
        <v>5000</v>
      </c>
      <c r="D32" s="23">
        <f t="shared" si="2"/>
        <v>5000</v>
      </c>
      <c r="E32" s="23">
        <f t="shared" ref="E32" si="19">D32</f>
        <v>5000</v>
      </c>
    </row>
    <row r="33" spans="1:5" ht="38.25" customHeight="1" x14ac:dyDescent="0.35">
      <c r="A33" s="11" t="s">
        <v>9</v>
      </c>
      <c r="B33" s="6" t="s">
        <v>2</v>
      </c>
      <c r="C33" s="23">
        <v>5888</v>
      </c>
      <c r="D33" s="28">
        <f>C33/4*3</f>
        <v>4416</v>
      </c>
      <c r="E33" s="23">
        <f t="shared" ref="E33" si="20">D33</f>
        <v>4416</v>
      </c>
    </row>
    <row r="34" spans="1:5" x14ac:dyDescent="0.35">
      <c r="C34" s="13">
        <f>C33+C32+C31+C30+C29+C15</f>
        <v>153079.27094000002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Кудку агашСШ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2024-10-22T06:31:47Z</dcterms:modified>
</cp:coreProperties>
</file>