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227"/>
  <workbookPr filterPrivacy="1"/>
  <xr:revisionPtr revIDLastSave="0" documentId="13_ncr:1_{D9CBA368-B31F-45B4-ADC2-77E99114B9C7}" xr6:coauthVersionLast="47" xr6:coauthVersionMax="47" xr10:uidLastSave="{00000000-0000-0000-0000-000000000000}"/>
  <bookViews>
    <workbookView xWindow="-120" yWindow="-120" windowWidth="29040" windowHeight="15720" tabRatio="741" xr2:uid="{00000000-000D-0000-FFFF-FFFF00000000}"/>
  </bookViews>
  <sheets>
    <sheet name="Кудку агашСШ" sheetId="3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17" i="32" l="1"/>
  <c r="E17" i="32" s="1"/>
  <c r="D20" i="32"/>
  <c r="E20" i="32" s="1"/>
  <c r="D23" i="32"/>
  <c r="E23" i="32" s="1"/>
  <c r="D26" i="32"/>
  <c r="E26" i="32" s="1"/>
  <c r="D30" i="32"/>
  <c r="E30" i="32" s="1"/>
  <c r="D31" i="32"/>
  <c r="E31" i="32" s="1"/>
  <c r="D32" i="32"/>
  <c r="E32" i="32" s="1"/>
  <c r="D33" i="32"/>
  <c r="E33" i="32" s="1"/>
  <c r="F18" i="32" l="1"/>
  <c r="C25" i="32" l="1"/>
  <c r="D25" i="32" s="1"/>
  <c r="E25" i="32" s="1"/>
  <c r="C19" i="32"/>
  <c r="D15" i="32" l="1"/>
  <c r="C15" i="32" l="1"/>
  <c r="C29" i="32" s="1"/>
  <c r="D29" i="32" s="1"/>
  <c r="E29" i="32" s="1"/>
  <c r="C34" i="32" l="1"/>
  <c r="D11" i="32"/>
  <c r="C13" i="32" l="1"/>
  <c r="D14" i="32"/>
  <c r="E14" i="32" s="1"/>
  <c r="D16" i="32"/>
  <c r="E16" i="32" s="1"/>
  <c r="D18" i="32"/>
  <c r="D19" i="32" s="1"/>
  <c r="D21" i="32"/>
  <c r="E21" i="32" s="1"/>
  <c r="D24" i="32"/>
  <c r="E24" i="32" s="1"/>
  <c r="D27" i="32"/>
  <c r="E27" i="32" s="1"/>
  <c r="E18" i="32" l="1"/>
  <c r="E19" i="32" s="1"/>
  <c r="D13" i="32"/>
  <c r="D12" i="32" s="1"/>
  <c r="E15" i="32"/>
  <c r="E13" i="32" l="1"/>
  <c r="E12" i="32" s="1"/>
  <c r="C12" i="32" l="1"/>
  <c r="C28" i="32" l="1"/>
  <c r="D28" i="32" s="1"/>
  <c r="E28" i="32" s="1"/>
  <c r="C22" i="32" l="1"/>
  <c r="D22" i="32" s="1"/>
  <c r="E22" i="32" s="1"/>
</calcChain>
</file>

<file path=xl/sharedStrings.xml><?xml version="1.0" encoding="utf-8"?>
<sst xmlns="http://schemas.openxmlformats.org/spreadsheetml/2006/main" count="55" uniqueCount="32">
  <si>
    <t>в том числе:</t>
  </si>
  <si>
    <t>из них:</t>
  </si>
  <si>
    <t>тыс. тенге</t>
  </si>
  <si>
    <t>единиц</t>
  </si>
  <si>
    <t>штатная численность</t>
  </si>
  <si>
    <t>2. Налоги и другие обязательные платежи в бюджет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</si>
  <si>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</si>
  <si>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4. Текущий ремонт помещений и оборудования</t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</si>
  <si>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</si>
  <si>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</si>
  <si>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t>чел.</t>
  </si>
  <si>
    <t>2. Всего расходы, тыс.тенге</t>
  </si>
  <si>
    <t>3. Фонд заработной платы</t>
  </si>
  <si>
    <t>факт</t>
  </si>
  <si>
    <t>Основные показатели финансовой деятельности организации образования</t>
  </si>
  <si>
    <t>(наименование организации образования)</t>
  </si>
  <si>
    <t>Периодичность: ежеквартально</t>
  </si>
  <si>
    <t>ед. изм.</t>
  </si>
  <si>
    <t>годовой план</t>
  </si>
  <si>
    <t>план на период</t>
  </si>
  <si>
    <t>1. Среднегодовой контингент обучающиеся</t>
  </si>
  <si>
    <t>3.4. Вспомогательный и технический персонал</t>
  </si>
  <si>
    <t>средний расход на 1-го обучающегося</t>
  </si>
  <si>
    <t>среднемесячная заработная плата 1 ед.</t>
  </si>
  <si>
    <t>тенге</t>
  </si>
  <si>
    <t xml:space="preserve">Среднее образование </t>
  </si>
  <si>
    <t>3.1. Административный персонал</t>
  </si>
  <si>
    <t>3.2. Основной персонал - учителя</t>
  </si>
  <si>
    <r>
      <t xml:space="preserve">3.3. Прочий педагогический персонал 
</t>
    </r>
    <r>
      <rPr>
        <b/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</si>
  <si>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КГУ«Общеобразовательная школа имени Рамазана Елебаева села Кудукагаш отдела образования по району Биржан сал управления образования Акмолинской области»;</t>
  </si>
  <si>
    <t>2024год</t>
  </si>
  <si>
    <t>по состоянию на "1 "января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</si>
</sst>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b/>
      <sz val="16"/>
      <color theme="1"/>
      <name val="Arial Narrow"/>
      <family val="2"/>
      <charset val="204"/>
    </font>
    <font>
      <sz val="16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u/>
      <sz val="14"/>
      <color theme="1"/>
      <name val="Arial Narrow"/>
      <family val="2"/>
      <charset val="204"/>
    </font>
    <font>
      <b/>
      <i/>
      <sz val="14"/>
      <color theme="1"/>
      <name val="Arial Narrow"/>
      <family val="2"/>
      <charset val="204"/>
    </font>
    <font>
      <b/>
      <i/>
      <sz val="10"/>
      <color theme="1"/>
      <name val="Arial Narrow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4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39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 applyAlignment="1">
      <alignment horizontal="center" vertical="top"/>
    </xf>
    <xf numFmtId="0" fontId="1" fillId="0" borderId="2" xfId="0" applyFont="1" applyBorder="1"/>
    <xf numFmtId="0" fontId="5" fillId="0" borderId="2" xfId="0" applyFont="1" applyBorder="1" applyAlignment="1">
      <alignment horizontal="center" vertical="center" wrapText="1"/>
    </xf>
    <xf numFmtId="0" fontId="4" fillId="0" borderId="2" xfId="0" applyFont="1" applyBorder="1"/>
    <xf numFmtId="0" fontId="5" fillId="0" borderId="2" xfId="0" applyFont="1" applyBorder="1"/>
    <xf numFmtId="0" fontId="3" fillId="0" borderId="2" xfId="0" applyFont="1" applyBorder="1"/>
    <xf numFmtId="0" fontId="5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wrapText="1"/>
    </xf>
    <xf numFmtId="0" fontId="6" fillId="0" borderId="0" xfId="0" applyFont="1"/>
    <xf numFmtId="164" fontId="2" fillId="0" borderId="0" xfId="0" applyNumberFormat="1" applyFont="1"/>
    <xf numFmtId="164" fontId="2" fillId="0" borderId="2" xfId="0" applyNumberFormat="1" applyFont="1" applyBorder="1" applyAlignment="1">
      <alignment horizontal="center"/>
    </xf>
    <xf numFmtId="0" fontId="1" fillId="2" borderId="2" xfId="0" applyFont="1" applyFill="1" applyBorder="1"/>
    <xf numFmtId="0" fontId="5" fillId="2" borderId="2" xfId="0" applyFont="1" applyFill="1" applyBorder="1" applyAlignment="1">
      <alignment horizontal="center" vertical="center" wrapText="1"/>
    </xf>
    <xf numFmtId="0" fontId="2" fillId="2" borderId="0" xfId="0" applyFont="1" applyFill="1"/>
    <xf numFmtId="0" fontId="3" fillId="2" borderId="2" xfId="0" applyFont="1" applyFill="1" applyBorder="1"/>
    <xf numFmtId="0" fontId="5" fillId="2" borderId="2" xfId="0" applyFont="1" applyFill="1" applyBorder="1" applyAlignment="1">
      <alignment horizontal="center" vertical="center"/>
    </xf>
    <xf numFmtId="164" fontId="1" fillId="0" borderId="2" xfId="0" applyNumberFormat="1" applyFont="1" applyBorder="1" applyAlignment="1">
      <alignment horizontal="center" vertical="center" wrapText="1"/>
    </xf>
    <xf numFmtId="164" fontId="1" fillId="0" borderId="2" xfId="0" applyNumberFormat="1" applyFont="1" applyBorder="1" applyAlignment="1">
      <alignment horizontal="center" vertical="center"/>
    </xf>
    <xf numFmtId="164" fontId="2" fillId="0" borderId="2" xfId="0" applyNumberFormat="1" applyFont="1" applyBorder="1"/>
    <xf numFmtId="164" fontId="1" fillId="0" borderId="2" xfId="0" applyNumberFormat="1" applyFont="1" applyBorder="1" applyAlignment="1">
      <alignment horizontal="center"/>
    </xf>
    <xf numFmtId="1" fontId="1" fillId="3" borderId="2" xfId="0" applyNumberFormat="1" applyFont="1" applyFill="1" applyBorder="1" applyAlignment="1">
      <alignment horizontal="center"/>
    </xf>
    <xf numFmtId="2" fontId="2" fillId="0" borderId="2" xfId="0" applyNumberFormat="1" applyFont="1" applyBorder="1"/>
    <xf numFmtId="0" fontId="8" fillId="0" borderId="2" xfId="0" applyFont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164" fontId="1" fillId="2" borderId="2" xfId="0" applyNumberFormat="1" applyFont="1" applyFill="1" applyBorder="1" applyAlignment="1">
      <alignment horizontal="center"/>
    </xf>
    <xf numFmtId="0" fontId="1" fillId="4" borderId="2" xfId="0" applyFont="1" applyFill="1" applyBorder="1"/>
    <xf numFmtId="0" fontId="5" fillId="4" borderId="2" xfId="0" applyFont="1" applyFill="1" applyBorder="1" applyAlignment="1">
      <alignment horizontal="center" vertical="center" wrapText="1"/>
    </xf>
    <xf numFmtId="164" fontId="1" fillId="4" borderId="2" xfId="0" applyNumberFormat="1" applyFont="1" applyFill="1" applyBorder="1" applyAlignment="1">
      <alignment horizontal="center"/>
    </xf>
    <xf numFmtId="2" fontId="1" fillId="2" borderId="0" xfId="0" applyNumberFormat="1" applyFont="1" applyFill="1"/>
    <xf numFmtId="0" fontId="1" fillId="0" borderId="0" xfId="0" applyFont="1" applyAlignment="1">
      <alignment horizontal="center"/>
    </xf>
    <xf numFmtId="0" fontId="5" fillId="0" borderId="3" xfId="0" applyFont="1" applyBorder="1" applyAlignment="1">
      <alignment horizontal="center" vertical="top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 wrapText="1"/>
    </xf>
    <xf numFmtId="1" fontId="1" fillId="0" borderId="2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G34"/>
  <sheetViews>
    <sheetView tabSelected="1" topLeftCell="A8" workbookViewId="0">
      <pane xSplit="2" ySplit="6" topLeftCell="C14" activePane="bottomRight" state="frozen"/>
      <selection activeCell="A8" sqref="A8"/>
      <selection pane="topRight" activeCell="C8" sqref="C8"/>
      <selection pane="bottomLeft" activeCell="A14" sqref="A14"/>
      <selection pane="bottomRight" activeCell="J26" sqref="J26"/>
    </sheetView>
  </sheetViews>
  <sheetFormatPr defaultColWidth="9.140625" defaultRowHeight="20.25" x14ac:dyDescent="0.3"/>
  <cols>
    <col min="1" max="1" width="69.42578125" style="2" customWidth="1"/>
    <col min="2" max="2" width="9.140625" style="3"/>
    <col min="3" max="5" width="12" style="13" customWidth="1"/>
    <col min="6" max="7" width="12" style="2" customWidth="1"/>
    <col min="8" max="16384" width="9.140625" style="2"/>
  </cols>
  <sheetData>
    <row r="1" spans="1:7" x14ac:dyDescent="0.3">
      <c r="A1" s="33" t="s">
        <v>14</v>
      </c>
      <c r="B1" s="33"/>
      <c r="C1" s="33"/>
      <c r="D1" s="33"/>
      <c r="E1" s="33"/>
    </row>
    <row r="2" spans="1:7" x14ac:dyDescent="0.3">
      <c r="A2" s="33" t="s">
        <v>31</v>
      </c>
      <c r="B2" s="33"/>
      <c r="C2" s="33"/>
      <c r="D2" s="33"/>
      <c r="E2" s="33"/>
    </row>
    <row r="3" spans="1:7" x14ac:dyDescent="0.3">
      <c r="A3" s="1"/>
    </row>
    <row r="4" spans="1:7" ht="50.25" customHeight="1" x14ac:dyDescent="0.3">
      <c r="A4" s="38" t="s">
        <v>29</v>
      </c>
      <c r="B4" s="38"/>
      <c r="C4" s="38"/>
      <c r="D4" s="38"/>
      <c r="E4" s="38"/>
    </row>
    <row r="5" spans="1:7" ht="15.75" customHeight="1" x14ac:dyDescent="0.3">
      <c r="A5" s="34" t="s">
        <v>15</v>
      </c>
      <c r="B5" s="34"/>
      <c r="C5" s="34"/>
      <c r="D5" s="34"/>
      <c r="E5" s="34"/>
    </row>
    <row r="6" spans="1:7" x14ac:dyDescent="0.3">
      <c r="A6" s="4"/>
    </row>
    <row r="7" spans="1:7" x14ac:dyDescent="0.3">
      <c r="A7" s="12" t="s">
        <v>16</v>
      </c>
    </row>
    <row r="8" spans="1:7" x14ac:dyDescent="0.3">
      <c r="A8" s="1"/>
    </row>
    <row r="9" spans="1:7" x14ac:dyDescent="0.3">
      <c r="A9" s="35" t="s">
        <v>25</v>
      </c>
      <c r="B9" s="36" t="s">
        <v>17</v>
      </c>
      <c r="C9" s="37" t="s">
        <v>30</v>
      </c>
      <c r="D9" s="37"/>
      <c r="E9" s="37"/>
    </row>
    <row r="10" spans="1:7" ht="40.5" x14ac:dyDescent="0.3">
      <c r="A10" s="35"/>
      <c r="B10" s="36"/>
      <c r="C10" s="20" t="s">
        <v>18</v>
      </c>
      <c r="D10" s="20" t="s">
        <v>19</v>
      </c>
      <c r="E10" s="21" t="s">
        <v>13</v>
      </c>
    </row>
    <row r="11" spans="1:7" x14ac:dyDescent="0.3">
      <c r="A11" s="5" t="s">
        <v>20</v>
      </c>
      <c r="B11" s="6" t="s">
        <v>10</v>
      </c>
      <c r="C11" s="24">
        <v>56</v>
      </c>
      <c r="D11" s="24">
        <f>C11</f>
        <v>56</v>
      </c>
      <c r="E11" s="24">
        <v>57</v>
      </c>
    </row>
    <row r="12" spans="1:7" ht="25.5" x14ac:dyDescent="0.3">
      <c r="A12" s="9" t="s">
        <v>22</v>
      </c>
      <c r="B12" s="6" t="s">
        <v>2</v>
      </c>
      <c r="C12" s="14">
        <f>(C13-C32)/C11</f>
        <v>3027.5249112214287</v>
      </c>
      <c r="D12" s="14">
        <f t="shared" ref="D12:E12" si="0">(D13-D32)/D11</f>
        <v>3027.5249112214287</v>
      </c>
      <c r="E12" s="14">
        <f t="shared" si="0"/>
        <v>2974.4104390947368</v>
      </c>
    </row>
    <row r="13" spans="1:7" ht="25.5" x14ac:dyDescent="0.3">
      <c r="A13" s="5" t="s">
        <v>11</v>
      </c>
      <c r="B13" s="6" t="s">
        <v>2</v>
      </c>
      <c r="C13" s="23">
        <f>C15+C29+C30+C33+C31+C32</f>
        <v>176541.3950284</v>
      </c>
      <c r="D13" s="23">
        <f t="shared" ref="D13:E13" si="1">D15+D29+D30+D33+D31+D32</f>
        <v>176541.3950284</v>
      </c>
      <c r="E13" s="23">
        <f t="shared" si="1"/>
        <v>176541.3950284</v>
      </c>
    </row>
    <row r="14" spans="1:7" x14ac:dyDescent="0.3">
      <c r="A14" s="7" t="s">
        <v>0</v>
      </c>
      <c r="B14" s="8"/>
      <c r="C14" s="14"/>
      <c r="D14" s="14">
        <f t="shared" ref="D14:D28" si="2">C14</f>
        <v>0</v>
      </c>
      <c r="E14" s="14">
        <f t="shared" ref="E14" si="3">D14</f>
        <v>0</v>
      </c>
      <c r="G14" s="13"/>
    </row>
    <row r="15" spans="1:7" ht="25.5" x14ac:dyDescent="0.3">
      <c r="A15" s="29" t="s">
        <v>12</v>
      </c>
      <c r="B15" s="30" t="s">
        <v>2</v>
      </c>
      <c r="C15" s="31">
        <f>C17+C20+C23+C26</f>
        <v>131861.1</v>
      </c>
      <c r="D15" s="31">
        <f t="shared" ref="D15:E15" si="4">D17+D20+D23+D26</f>
        <v>131861.1</v>
      </c>
      <c r="E15" s="31">
        <f t="shared" si="4"/>
        <v>131861.1</v>
      </c>
    </row>
    <row r="16" spans="1:7" x14ac:dyDescent="0.3">
      <c r="A16" s="7" t="s">
        <v>1</v>
      </c>
      <c r="B16" s="8"/>
      <c r="C16" s="14"/>
      <c r="D16" s="14">
        <f t="shared" si="2"/>
        <v>0</v>
      </c>
      <c r="E16" s="14">
        <f t="shared" ref="E16" si="5">D16</f>
        <v>0</v>
      </c>
    </row>
    <row r="17" spans="1:6" s="17" customFormat="1" ht="25.5" x14ac:dyDescent="0.3">
      <c r="A17" s="15" t="s">
        <v>26</v>
      </c>
      <c r="B17" s="27" t="s">
        <v>2</v>
      </c>
      <c r="C17" s="23">
        <v>16159</v>
      </c>
      <c r="D17" s="28">
        <f>C17</f>
        <v>16159</v>
      </c>
      <c r="E17" s="28">
        <f>D17</f>
        <v>16159</v>
      </c>
    </row>
    <row r="18" spans="1:6" s="17" customFormat="1" x14ac:dyDescent="0.3">
      <c r="A18" s="18" t="s">
        <v>4</v>
      </c>
      <c r="B18" s="19" t="s">
        <v>3</v>
      </c>
      <c r="C18" s="22">
        <v>4.5</v>
      </c>
      <c r="D18" s="14">
        <f t="shared" si="2"/>
        <v>4.5</v>
      </c>
      <c r="E18" s="14">
        <f t="shared" ref="E18" si="6">D18</f>
        <v>4.5</v>
      </c>
      <c r="F18" s="32">
        <f>C18+C21+C24+C27</f>
        <v>45.41</v>
      </c>
    </row>
    <row r="19" spans="1:6" s="17" customFormat="1" ht="21.95" customHeight="1" x14ac:dyDescent="0.3">
      <c r="A19" s="18" t="s">
        <v>23</v>
      </c>
      <c r="B19" s="16" t="s">
        <v>24</v>
      </c>
      <c r="C19" s="14">
        <f>C17/12/C18*1000</f>
        <v>299240.74074074073</v>
      </c>
      <c r="D19" s="14">
        <f t="shared" ref="D19:E19" si="7">D17/12/D18*1000</f>
        <v>299240.74074074073</v>
      </c>
      <c r="E19" s="14">
        <f t="shared" si="7"/>
        <v>299240.74074074073</v>
      </c>
    </row>
    <row r="20" spans="1:6" s="17" customFormat="1" ht="25.5" x14ac:dyDescent="0.3">
      <c r="A20" s="15" t="s">
        <v>27</v>
      </c>
      <c r="B20" s="27" t="s">
        <v>2</v>
      </c>
      <c r="C20" s="23">
        <v>83255.8</v>
      </c>
      <c r="D20" s="28">
        <f>C20</f>
        <v>83255.8</v>
      </c>
      <c r="E20" s="28">
        <f>D20</f>
        <v>83255.8</v>
      </c>
    </row>
    <row r="21" spans="1:6" s="17" customFormat="1" x14ac:dyDescent="0.3">
      <c r="A21" s="18" t="s">
        <v>4</v>
      </c>
      <c r="B21" s="19" t="s">
        <v>3</v>
      </c>
      <c r="C21" s="25">
        <v>19.91</v>
      </c>
      <c r="D21" s="14">
        <f t="shared" si="2"/>
        <v>19.91</v>
      </c>
      <c r="E21" s="14">
        <f t="shared" ref="E21" si="8">D21</f>
        <v>19.91</v>
      </c>
    </row>
    <row r="22" spans="1:6" ht="21.95" customHeight="1" x14ac:dyDescent="0.3">
      <c r="A22" s="9" t="s">
        <v>23</v>
      </c>
      <c r="B22" s="6" t="s">
        <v>24</v>
      </c>
      <c r="C22" s="14">
        <f>C20/12/C21*1000</f>
        <v>348467.2693788716</v>
      </c>
      <c r="D22" s="14">
        <f t="shared" si="2"/>
        <v>348467.2693788716</v>
      </c>
      <c r="E22" s="14">
        <f t="shared" ref="E22" si="9">D22</f>
        <v>348467.2693788716</v>
      </c>
    </row>
    <row r="23" spans="1:6" ht="39" x14ac:dyDescent="0.3">
      <c r="A23" s="11" t="s">
        <v>28</v>
      </c>
      <c r="B23" s="26" t="s">
        <v>2</v>
      </c>
      <c r="C23" s="23">
        <v>12220.1</v>
      </c>
      <c r="D23" s="28">
        <f>C23</f>
        <v>12220.1</v>
      </c>
      <c r="E23" s="28">
        <f>D23</f>
        <v>12220.1</v>
      </c>
    </row>
    <row r="24" spans="1:6" x14ac:dyDescent="0.3">
      <c r="A24" s="9" t="s">
        <v>4</v>
      </c>
      <c r="B24" s="10" t="s">
        <v>3</v>
      </c>
      <c r="C24" s="22">
        <v>4.5</v>
      </c>
      <c r="D24" s="14">
        <f t="shared" si="2"/>
        <v>4.5</v>
      </c>
      <c r="E24" s="14">
        <f t="shared" ref="E24:E25" si="10">D24</f>
        <v>4.5</v>
      </c>
    </row>
    <row r="25" spans="1:6" ht="21.95" customHeight="1" x14ac:dyDescent="0.3">
      <c r="A25" s="9" t="s">
        <v>23</v>
      </c>
      <c r="B25" s="6" t="s">
        <v>24</v>
      </c>
      <c r="C25" s="14">
        <f>C23/12/C24*1000</f>
        <v>226298.14814814815</v>
      </c>
      <c r="D25" s="14">
        <f t="shared" ref="D25" si="11">C25</f>
        <v>226298.14814814815</v>
      </c>
      <c r="E25" s="14">
        <f t="shared" si="10"/>
        <v>226298.14814814815</v>
      </c>
    </row>
    <row r="26" spans="1:6" ht="25.5" x14ac:dyDescent="0.3">
      <c r="A26" s="5" t="s">
        <v>21</v>
      </c>
      <c r="B26" s="26" t="s">
        <v>2</v>
      </c>
      <c r="C26" s="23">
        <v>20226.2</v>
      </c>
      <c r="D26" s="28">
        <f>C26</f>
        <v>20226.2</v>
      </c>
      <c r="E26" s="28">
        <f>D26</f>
        <v>20226.2</v>
      </c>
    </row>
    <row r="27" spans="1:6" x14ac:dyDescent="0.3">
      <c r="A27" s="9" t="s">
        <v>4</v>
      </c>
      <c r="B27" s="10" t="s">
        <v>3</v>
      </c>
      <c r="C27" s="22">
        <v>16.5</v>
      </c>
      <c r="D27" s="14">
        <f t="shared" si="2"/>
        <v>16.5</v>
      </c>
      <c r="E27" s="14">
        <f t="shared" ref="E27" si="12">D27</f>
        <v>16.5</v>
      </c>
    </row>
    <row r="28" spans="1:6" ht="21.95" customHeight="1" x14ac:dyDescent="0.3">
      <c r="A28" s="9" t="s">
        <v>23</v>
      </c>
      <c r="B28" s="6" t="s">
        <v>24</v>
      </c>
      <c r="C28" s="14">
        <f>C26/12/C27*1000</f>
        <v>102152.52525252526</v>
      </c>
      <c r="D28" s="14">
        <f t="shared" si="2"/>
        <v>102152.52525252526</v>
      </c>
      <c r="E28" s="14">
        <f t="shared" ref="E28" si="13">D28</f>
        <v>102152.52525252526</v>
      </c>
    </row>
    <row r="29" spans="1:6" ht="25.5" x14ac:dyDescent="0.3">
      <c r="A29" s="5" t="s">
        <v>5</v>
      </c>
      <c r="B29" s="6" t="s">
        <v>2</v>
      </c>
      <c r="C29" s="23">
        <f>C15*11.7444%</f>
        <v>15486.295028400002</v>
      </c>
      <c r="D29" s="28">
        <f t="shared" ref="D29:E33" si="14">C29</f>
        <v>15486.295028400002</v>
      </c>
      <c r="E29" s="28">
        <f t="shared" si="14"/>
        <v>15486.295028400002</v>
      </c>
    </row>
    <row r="30" spans="1:6" ht="36.75" x14ac:dyDescent="0.3">
      <c r="A30" s="11" t="s">
        <v>6</v>
      </c>
      <c r="B30" s="6" t="s">
        <v>2</v>
      </c>
      <c r="C30" s="23">
        <v>7306</v>
      </c>
      <c r="D30" s="28">
        <f t="shared" si="14"/>
        <v>7306</v>
      </c>
      <c r="E30" s="28">
        <f t="shared" si="14"/>
        <v>7306</v>
      </c>
    </row>
    <row r="31" spans="1:6" ht="25.5" x14ac:dyDescent="0.3">
      <c r="A31" s="11" t="s">
        <v>7</v>
      </c>
      <c r="B31" s="6" t="s">
        <v>2</v>
      </c>
      <c r="C31" s="14">
        <v>6000</v>
      </c>
      <c r="D31" s="28">
        <f t="shared" si="14"/>
        <v>6000</v>
      </c>
      <c r="E31" s="28">
        <f t="shared" si="14"/>
        <v>6000</v>
      </c>
    </row>
    <row r="32" spans="1:6" ht="36.75" x14ac:dyDescent="0.3">
      <c r="A32" s="11" t="s">
        <v>8</v>
      </c>
      <c r="B32" s="6" t="s">
        <v>2</v>
      </c>
      <c r="C32" s="23">
        <v>7000</v>
      </c>
      <c r="D32" s="28">
        <f t="shared" si="14"/>
        <v>7000</v>
      </c>
      <c r="E32" s="28">
        <f t="shared" si="14"/>
        <v>7000</v>
      </c>
    </row>
    <row r="33" spans="1:5" ht="38.25" customHeight="1" x14ac:dyDescent="0.3">
      <c r="A33" s="11" t="s">
        <v>9</v>
      </c>
      <c r="B33" s="6" t="s">
        <v>2</v>
      </c>
      <c r="C33" s="23">
        <v>8888</v>
      </c>
      <c r="D33" s="28">
        <f t="shared" si="14"/>
        <v>8888</v>
      </c>
      <c r="E33" s="28">
        <f t="shared" si="14"/>
        <v>8888</v>
      </c>
    </row>
    <row r="34" spans="1:5" x14ac:dyDescent="0.3">
      <c r="C34" s="13">
        <f>C33+C32+C31+C30+C29+C15</f>
        <v>176541.3950284</v>
      </c>
    </row>
  </sheetData>
  <mergeCells count="7">
    <mergeCell ref="A1:E1"/>
    <mergeCell ref="A2:E2"/>
    <mergeCell ref="A4:E4"/>
    <mergeCell ref="A5:E5"/>
    <mergeCell ref="A9:A10"/>
    <mergeCell ref="B9:B10"/>
    <mergeCell ref="C9:E9"/>
  </mergeCells>
  <pageMargins left="0.51181102362204722" right="0.31496062992125984" top="0.74803149606299213" bottom="0.74803149606299213" header="0.31496062992125984" footer="0.31496062992125984"/>
  <pageSetup paperSize="9" scale="7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Кудку агашСШ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2025-01-09T06:05:52Z</dcterms:modified>
</cp:coreProperties>
</file>